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731"/>
  <workbookPr/>
  <mc:AlternateContent xmlns:mc="http://schemas.openxmlformats.org/markup-compatibility/2006">
    <mc:Choice Requires="x15">
      <x15ac:absPath xmlns:x15ac="http://schemas.microsoft.com/office/spreadsheetml/2010/11/ac" url="C:\camp\class webs\CIVL 4122 web\notes\"/>
    </mc:Choice>
  </mc:AlternateContent>
  <xr:revisionPtr revIDLastSave="0" documentId="8_{33E814AC-33F5-483B-BB69-0815254634B8}" xr6:coauthVersionLast="47" xr6:coauthVersionMax="47" xr10:uidLastSave="{00000000-0000-0000-0000-000000000000}"/>
  <bookViews>
    <workbookView xWindow="3555" yWindow="2385" windowWidth="28800" windowHeight="15435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81" i="1" l="1" a="1"/>
  <c r="G81" i="1" s="1"/>
  <c r="N86" i="1" a="1"/>
  <c r="N86" i="1" s="1"/>
  <c r="B69" i="1"/>
  <c r="I76" i="1"/>
  <c r="H76" i="1"/>
  <c r="G76" i="1"/>
  <c r="F76" i="1"/>
  <c r="E76" i="1"/>
  <c r="D76" i="1"/>
  <c r="C76" i="1"/>
  <c r="B76" i="1"/>
  <c r="I75" i="1"/>
  <c r="H75" i="1"/>
  <c r="G75" i="1"/>
  <c r="F75" i="1"/>
  <c r="E75" i="1"/>
  <c r="D75" i="1"/>
  <c r="C75" i="1"/>
  <c r="B75" i="1"/>
  <c r="I74" i="1"/>
  <c r="H74" i="1"/>
  <c r="G74" i="1"/>
  <c r="F74" i="1"/>
  <c r="E74" i="1"/>
  <c r="D74" i="1"/>
  <c r="C74" i="1"/>
  <c r="B74" i="1"/>
  <c r="I73" i="1"/>
  <c r="H73" i="1"/>
  <c r="G73" i="1"/>
  <c r="F73" i="1"/>
  <c r="E73" i="1"/>
  <c r="D73" i="1"/>
  <c r="C73" i="1"/>
  <c r="B73" i="1"/>
  <c r="I72" i="1"/>
  <c r="H72" i="1"/>
  <c r="G72" i="1"/>
  <c r="F72" i="1"/>
  <c r="E72" i="1"/>
  <c r="D72" i="1"/>
  <c r="C72" i="1"/>
  <c r="B72" i="1"/>
  <c r="I71" i="1"/>
  <c r="H71" i="1"/>
  <c r="G71" i="1"/>
  <c r="F71" i="1"/>
  <c r="E71" i="1"/>
  <c r="D71" i="1"/>
  <c r="C71" i="1"/>
  <c r="B71" i="1"/>
  <c r="I70" i="1"/>
  <c r="H70" i="1"/>
  <c r="G70" i="1"/>
  <c r="F70" i="1"/>
  <c r="E70" i="1"/>
  <c r="D70" i="1"/>
  <c r="C70" i="1"/>
  <c r="B70" i="1"/>
  <c r="I69" i="1"/>
  <c r="H69" i="1"/>
  <c r="G69" i="1"/>
  <c r="F69" i="1"/>
  <c r="E69" i="1"/>
  <c r="D69" i="1"/>
  <c r="C69" i="1"/>
  <c r="F26" i="1"/>
  <c r="I26" i="1" s="1"/>
  <c r="F16" i="1"/>
  <c r="I16" i="1" s="1"/>
  <c r="F6" i="1"/>
  <c r="H6" i="1" s="1"/>
  <c r="D9" i="1" l="1"/>
  <c r="E11" i="1"/>
  <c r="D10" i="1"/>
  <c r="D12" i="1"/>
  <c r="B10" i="1"/>
  <c r="C9" i="1"/>
  <c r="C11" i="1"/>
  <c r="D11" i="1"/>
  <c r="B9" i="1"/>
  <c r="B12" i="1"/>
  <c r="B11" i="1"/>
  <c r="I6" i="1"/>
  <c r="E32" i="1"/>
  <c r="C32" i="1"/>
  <c r="C30" i="1"/>
  <c r="E30" i="1"/>
  <c r="H26" i="1"/>
  <c r="E22" i="1"/>
  <c r="C22" i="1"/>
  <c r="E20" i="1"/>
  <c r="C20" i="1"/>
  <c r="H16" i="1"/>
  <c r="E12" i="1" l="1"/>
  <c r="C10" i="1"/>
  <c r="E10" i="1"/>
  <c r="C12" i="1"/>
  <c r="E9" i="1"/>
  <c r="D32" i="1"/>
  <c r="D29" i="1"/>
  <c r="C29" i="1"/>
  <c r="B32" i="1"/>
  <c r="B29" i="1"/>
  <c r="E31" i="1"/>
  <c r="D31" i="1"/>
  <c r="C31" i="1"/>
  <c r="E29" i="1"/>
  <c r="B31" i="1"/>
  <c r="D30" i="1"/>
  <c r="B30" i="1"/>
  <c r="C19" i="1"/>
  <c r="D22" i="1"/>
  <c r="B22" i="1"/>
  <c r="B19" i="1"/>
  <c r="E21" i="1"/>
  <c r="D21" i="1"/>
  <c r="C21" i="1"/>
  <c r="B21" i="1"/>
  <c r="D20" i="1"/>
  <c r="B20" i="1"/>
  <c r="E19" i="1"/>
  <c r="D19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<sst xmlns="http://schemas.openxmlformats.org/spreadsheetml/2006/main" count="41" uniqueCount="19">
  <si>
    <t>Element 1</t>
  </si>
  <si>
    <t>L</t>
  </si>
  <si>
    <t>λx</t>
  </si>
  <si>
    <t>λy</t>
  </si>
  <si>
    <t>xn</t>
  </si>
  <si>
    <t xml:space="preserve">yn </t>
  </si>
  <si>
    <t>xf</t>
  </si>
  <si>
    <t>yf</t>
  </si>
  <si>
    <t>AE</t>
  </si>
  <si>
    <t>Example 14a-1</t>
  </si>
  <si>
    <t>Element 2</t>
  </si>
  <si>
    <t>Element 3</t>
  </si>
  <si>
    <t>K1</t>
  </si>
  <si>
    <t>K2</t>
  </si>
  <si>
    <t>K3</t>
  </si>
  <si>
    <t>K</t>
  </si>
  <si>
    <t>Q</t>
  </si>
  <si>
    <t>D</t>
  </si>
  <si>
    <t>/AE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</si>
</sst>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"/>
  </numFmts>
  <fonts count="1" x14ac:knownFonts="1">
    <font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</fills>
  <borders count="1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1">
    <xf numFmtId="0" fontId="0" fillId="0" borderId="0"/>
  </cellStyleXfs>
  <cellXfs count="50">
    <xf numFmtId="0" fontId="0" fillId="0" borderId="0" xfId="0"/>
    <xf numFmtId="0" fontId="0" fillId="0" borderId="0" xfId="0" applyAlignment="1">
      <alignment horizontal="center"/>
    </xf>
    <xf numFmtId="0" fontId="0" fillId="2" borderId="0" xfId="0" applyFill="1" applyAlignment="1">
      <alignment horizontal="center"/>
    </xf>
    <xf numFmtId="0" fontId="0" fillId="0" borderId="0" xfId="0" applyAlignment="1">
      <alignment horizontal="right"/>
    </xf>
    <xf numFmtId="164" fontId="0" fillId="2" borderId="0" xfId="0" applyNumberFormat="1" applyFill="1"/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2" borderId="4" xfId="0" applyFill="1" applyBorder="1"/>
    <xf numFmtId="0" fontId="0" fillId="2" borderId="5" xfId="0" applyFill="1" applyBorder="1"/>
    <xf numFmtId="0" fontId="0" fillId="2" borderId="7" xfId="0" applyFill="1" applyBorder="1"/>
    <xf numFmtId="0" fontId="0" fillId="2" borderId="0" xfId="0" applyFill="1"/>
    <xf numFmtId="164" fontId="0" fillId="2" borderId="4" xfId="0" applyNumberFormat="1" applyFill="1" applyBorder="1"/>
    <xf numFmtId="164" fontId="0" fillId="2" borderId="5" xfId="0" applyNumberFormat="1" applyFill="1" applyBorder="1"/>
    <xf numFmtId="164" fontId="0" fillId="2" borderId="6" xfId="0" applyNumberFormat="1" applyFill="1" applyBorder="1"/>
    <xf numFmtId="164" fontId="0" fillId="2" borderId="7" xfId="0" applyNumberFormat="1" applyFill="1" applyBorder="1"/>
    <xf numFmtId="164" fontId="0" fillId="2" borderId="8" xfId="0" applyNumberFormat="1" applyFill="1" applyBorder="1"/>
    <xf numFmtId="0" fontId="0" fillId="0" borderId="8" xfId="0" applyBorder="1" applyAlignment="1">
      <alignment horizontal="center"/>
    </xf>
    <xf numFmtId="164" fontId="0" fillId="2" borderId="9" xfId="0" applyNumberFormat="1" applyFill="1" applyBorder="1"/>
    <xf numFmtId="164" fontId="0" fillId="2" borderId="10" xfId="0" applyNumberFormat="1" applyFill="1" applyBorder="1"/>
    <xf numFmtId="164" fontId="0" fillId="2" borderId="11" xfId="0" applyNumberFormat="1" applyFill="1" applyBorder="1"/>
    <xf numFmtId="164" fontId="0" fillId="2" borderId="4" xfId="0" applyNumberFormat="1" applyFill="1" applyBorder="1" applyAlignment="1">
      <alignment horizontal="right"/>
    </xf>
    <xf numFmtId="164" fontId="0" fillId="2" borderId="5" xfId="0" applyNumberFormat="1" applyFill="1" applyBorder="1" applyAlignment="1">
      <alignment horizontal="right"/>
    </xf>
    <xf numFmtId="164" fontId="0" fillId="2" borderId="6" xfId="0" applyNumberFormat="1" applyFill="1" applyBorder="1" applyAlignment="1">
      <alignment horizontal="right"/>
    </xf>
    <xf numFmtId="164" fontId="0" fillId="2" borderId="7" xfId="0" applyNumberFormat="1" applyFill="1" applyBorder="1" applyAlignment="1">
      <alignment horizontal="right"/>
    </xf>
    <xf numFmtId="164" fontId="0" fillId="2" borderId="0" xfId="0" applyNumberFormat="1" applyFill="1" applyAlignment="1">
      <alignment horizontal="right"/>
    </xf>
    <xf numFmtId="164" fontId="0" fillId="2" borderId="8" xfId="0" applyNumberFormat="1" applyFill="1" applyBorder="1" applyAlignment="1">
      <alignment horizontal="right"/>
    </xf>
    <xf numFmtId="164" fontId="0" fillId="2" borderId="9" xfId="0" applyNumberFormat="1" applyFill="1" applyBorder="1" applyAlignment="1">
      <alignment horizontal="right"/>
    </xf>
    <xf numFmtId="164" fontId="0" fillId="2" borderId="10" xfId="0" applyNumberFormat="1" applyFill="1" applyBorder="1" applyAlignment="1">
      <alignment horizontal="right"/>
    </xf>
    <xf numFmtId="164" fontId="0" fillId="2" borderId="11" xfId="0" applyNumberFormat="1" applyFill="1" applyBorder="1" applyAlignment="1">
      <alignment horizontal="right"/>
    </xf>
    <xf numFmtId="164" fontId="0" fillId="3" borderId="4" xfId="0" applyNumberFormat="1" applyFill="1" applyBorder="1" applyAlignment="1">
      <alignment horizontal="right"/>
    </xf>
    <xf numFmtId="164" fontId="0" fillId="3" borderId="6" xfId="0" applyNumberFormat="1" applyFill="1" applyBorder="1" applyAlignment="1">
      <alignment horizontal="right"/>
    </xf>
    <xf numFmtId="164" fontId="0" fillId="3" borderId="9" xfId="0" applyNumberFormat="1" applyFill="1" applyBorder="1" applyAlignment="1">
      <alignment horizontal="right"/>
    </xf>
    <xf numFmtId="164" fontId="0" fillId="3" borderId="11" xfId="0" applyNumberFormat="1" applyFill="1" applyBorder="1" applyAlignment="1">
      <alignment horizontal="right"/>
    </xf>
    <xf numFmtId="0" fontId="0" fillId="0" borderId="0" xfId="0" quotePrefix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4" borderId="12" xfId="0" applyFill="1" applyBorder="1" applyAlignment="1">
      <alignment horizontal="center"/>
    </xf>
    <xf numFmtId="0" fontId="0" fillId="4" borderId="13" xfId="0" applyFill="1" applyBorder="1" applyAlignment="1">
      <alignment horizontal="center"/>
    </xf>
    <xf numFmtId="2" fontId="0" fillId="0" borderId="14" xfId="0" applyNumberFormat="1" applyBorder="1" applyAlignment="1">
      <alignment horizontal="center"/>
    </xf>
    <xf numFmtId="2" fontId="0" fillId="0" borderId="13" xfId="0" applyNumberFormat="1" applyBorder="1" applyAlignment="1">
      <alignment horizontal="center"/>
    </xf>
    <xf numFmtId="2" fontId="0" fillId="0" borderId="12" xfId="0" applyNumberFormat="1" applyBorder="1" applyAlignment="1">
      <alignment horizontal="center"/>
    </xf>
    <xf numFmtId="2" fontId="0" fillId="0" borderId="0" xfId="0" applyNumberFormat="1" applyAlignment="1">
      <alignment horizontal="center"/>
    </xf>
    <xf numFmtId="0" fontId="0" fillId="0" borderId="3" xfId="0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36720</xdr:colOff>
      <xdr:row>1</xdr:row>
      <xdr:rowOff>111672</xdr:rowOff>
    </xdr:from>
    <xdr:to>
      <xdr:col>15</xdr:col>
      <xdr:colOff>275896</xdr:colOff>
      <xdr:row>15</xdr:row>
      <xdr:rowOff>56478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28044E95-AF0B-07AE-1C6B-6ABDDE2F09D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b="7522"/>
        <a:stretch/>
      </xdr:blipFill>
      <xdr:spPr>
        <a:xfrm>
          <a:off x="6145858" y="302172"/>
          <a:ext cx="3293745" cy="2634469"/>
        </a:xfrm>
        <a:prstGeom prst="rect">
          <a:avLst/>
        </a:prstGeom>
      </xdr:spPr>
    </xdr:pic>
    <xdr:clientData/>
  </xdr:twoCellAnchor>
  <xdr:twoCellAnchor editAs="oneCell">
    <xdr:from>
      <xdr:col>10</xdr:col>
      <xdr:colOff>91340</xdr:colOff>
      <xdr:row>15</xdr:row>
      <xdr:rowOff>151086</xdr:rowOff>
    </xdr:from>
    <xdr:to>
      <xdr:col>14</xdr:col>
      <xdr:colOff>570649</xdr:colOff>
      <xdr:row>21</xdr:row>
      <xdr:rowOff>62735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71D073B-852D-4C05-976C-EAC6F619503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t="5405"/>
        <a:stretch/>
      </xdr:blipFill>
      <xdr:spPr>
        <a:xfrm>
          <a:off x="6200478" y="3199086"/>
          <a:ext cx="2922964" cy="106417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93"/>
  <sheetViews>
    <sheetView showGridLines="0" tabSelected="1" zoomScale="115" zoomScaleNormal="115" workbookViewId="0">
      <selection activeCell="K82" sqref="K82"/>
    </sheetView>
  </sheetViews>
  <sheetFormatPr defaultRowHeight="15" x14ac:dyDescent="0.25"/>
  <cols>
    <col min="6" max="6" width="9.140625" style="1"/>
    <col min="8" max="9" width="9.140625" style="1"/>
    <col min="11" max="11" width="9.140625" customWidth="1"/>
  </cols>
  <sheetData>
    <row r="1" spans="1:9" x14ac:dyDescent="0.25">
      <c r="B1" t="s">
        <v>9</v>
      </c>
    </row>
    <row r="4" spans="1:9" x14ac:dyDescent="0.25">
      <c r="B4" t="s">
        <v>0</v>
      </c>
    </row>
    <row r="5" spans="1:9" ht="15.75" thickBot="1" x14ac:dyDescent="0.3">
      <c r="B5" s="1" t="s">
        <v>4</v>
      </c>
      <c r="C5" s="1" t="s">
        <v>5</v>
      </c>
      <c r="D5" s="1" t="s">
        <v>6</v>
      </c>
      <c r="E5" s="1" t="s">
        <v>7</v>
      </c>
      <c r="F5" s="1" t="s">
        <v>1</v>
      </c>
      <c r="H5" s="1" t="s">
        <v>2</v>
      </c>
      <c r="I5" s="1" t="s">
        <v>3</v>
      </c>
    </row>
    <row r="6" spans="1:9" ht="15.75" thickBot="1" x14ac:dyDescent="0.3">
      <c r="B6" s="1">
        <v>0</v>
      </c>
      <c r="C6" s="1">
        <v>0</v>
      </c>
      <c r="D6" s="1">
        <v>-8</v>
      </c>
      <c r="E6" s="1">
        <v>8</v>
      </c>
      <c r="F6" s="2">
        <f>SQRT((D6-B6)^2+(E6-C6)^2)</f>
        <v>11.313708498984761</v>
      </c>
      <c r="H6" s="5">
        <f>(D6-B6)/F6</f>
        <v>-0.70710678118654746</v>
      </c>
      <c r="I6" s="6">
        <f>(E6-C6)/F6</f>
        <v>0.70710678118654746</v>
      </c>
    </row>
    <row r="8" spans="1:9" x14ac:dyDescent="0.25">
      <c r="B8" s="1">
        <v>1</v>
      </c>
      <c r="C8" s="1">
        <v>2</v>
      </c>
      <c r="D8" s="1">
        <v>3</v>
      </c>
      <c r="E8" s="1">
        <v>4</v>
      </c>
    </row>
    <row r="9" spans="1:9" x14ac:dyDescent="0.25">
      <c r="B9" s="4">
        <f>H6^2/F6</f>
        <v>4.4194173824159209E-2</v>
      </c>
      <c r="C9" s="4">
        <f>H6*I6/F6</f>
        <v>-4.4194173824159209E-2</v>
      </c>
      <c r="D9" s="4">
        <f>-(H6^2)/F6</f>
        <v>-4.4194173824159209E-2</v>
      </c>
      <c r="E9" s="4">
        <f>-(H6*I6)/F6</f>
        <v>4.4194173824159209E-2</v>
      </c>
      <c r="F9" s="1">
        <v>1</v>
      </c>
    </row>
    <row r="10" spans="1:9" x14ac:dyDescent="0.25">
      <c r="A10" s="3" t="s">
        <v>8</v>
      </c>
      <c r="B10" s="4">
        <f>H6*I6/F6</f>
        <v>-4.4194173824159209E-2</v>
      </c>
      <c r="C10" s="4">
        <f>I6^2/F6</f>
        <v>4.4194173824159209E-2</v>
      </c>
      <c r="D10" s="4">
        <f>-(H6*I6)/F6</f>
        <v>4.4194173824159209E-2</v>
      </c>
      <c r="E10" s="4">
        <f>-(I6^2)/F6</f>
        <v>-4.4194173824159209E-2</v>
      </c>
      <c r="F10" s="1">
        <v>2</v>
      </c>
    </row>
    <row r="11" spans="1:9" x14ac:dyDescent="0.25">
      <c r="B11" s="4">
        <f>-(H6^2)/F6</f>
        <v>-4.4194173824159209E-2</v>
      </c>
      <c r="C11" s="4">
        <f>-(H6*I6)/F6</f>
        <v>4.4194173824159209E-2</v>
      </c>
      <c r="D11" s="4">
        <f>H6^2/F6</f>
        <v>4.4194173824159209E-2</v>
      </c>
      <c r="E11" s="4">
        <f>H6*I6/F6</f>
        <v>-4.4194173824159209E-2</v>
      </c>
      <c r="F11" s="1">
        <v>3</v>
      </c>
    </row>
    <row r="12" spans="1:9" x14ac:dyDescent="0.25">
      <c r="B12" s="4">
        <f>-(H6*I6)/F6</f>
        <v>4.4194173824159209E-2</v>
      </c>
      <c r="C12" s="4">
        <f>-(I6^2)/F6</f>
        <v>-4.4194173824159209E-2</v>
      </c>
      <c r="D12" s="4">
        <f>H6*I6/F6</f>
        <v>-4.4194173824159209E-2</v>
      </c>
      <c r="E12" s="4">
        <f>(I6^2)/F6</f>
        <v>4.4194173824159209E-2</v>
      </c>
      <c r="F12" s="1">
        <v>4</v>
      </c>
    </row>
    <row r="14" spans="1:9" x14ac:dyDescent="0.25">
      <c r="B14" t="s">
        <v>10</v>
      </c>
    </row>
    <row r="15" spans="1:9" ht="15.75" thickBot="1" x14ac:dyDescent="0.3">
      <c r="B15" s="1" t="s">
        <v>4</v>
      </c>
      <c r="C15" s="1" t="s">
        <v>5</v>
      </c>
      <c r="D15" s="1" t="s">
        <v>6</v>
      </c>
      <c r="E15" s="1" t="s">
        <v>7</v>
      </c>
      <c r="F15" s="1" t="s">
        <v>1</v>
      </c>
      <c r="H15" s="1" t="s">
        <v>2</v>
      </c>
      <c r="I15" s="1" t="s">
        <v>3</v>
      </c>
    </row>
    <row r="16" spans="1:9" ht="15.75" thickBot="1" x14ac:dyDescent="0.3">
      <c r="B16" s="1">
        <v>0</v>
      </c>
      <c r="C16" s="1">
        <v>0</v>
      </c>
      <c r="D16" s="1">
        <v>0</v>
      </c>
      <c r="E16" s="1">
        <v>8</v>
      </c>
      <c r="F16" s="2">
        <f>SQRT((D16-B16)^2+(E16-C16)^2)</f>
        <v>8</v>
      </c>
      <c r="H16" s="5">
        <f>(D16-B16)/F16</f>
        <v>0</v>
      </c>
      <c r="I16" s="6">
        <f>(E16-C16)/F16</f>
        <v>1</v>
      </c>
    </row>
    <row r="18" spans="1:9" x14ac:dyDescent="0.25">
      <c r="B18" s="1">
        <v>1</v>
      </c>
      <c r="C18" s="1">
        <v>2</v>
      </c>
      <c r="D18" s="1">
        <v>5</v>
      </c>
      <c r="E18" s="1">
        <v>6</v>
      </c>
    </row>
    <row r="19" spans="1:9" x14ac:dyDescent="0.25">
      <c r="B19" s="4">
        <f>H16^2/F16</f>
        <v>0</v>
      </c>
      <c r="C19" s="4">
        <f>H16*I16/F16</f>
        <v>0</v>
      </c>
      <c r="D19" s="4">
        <f>-(H16^2)/F16</f>
        <v>0</v>
      </c>
      <c r="E19" s="4">
        <f>-(H16*I16)/F16</f>
        <v>0</v>
      </c>
      <c r="F19" s="1">
        <v>1</v>
      </c>
    </row>
    <row r="20" spans="1:9" x14ac:dyDescent="0.25">
      <c r="A20" s="3" t="s">
        <v>8</v>
      </c>
      <c r="B20" s="4">
        <f>H16*I16/F16</f>
        <v>0</v>
      </c>
      <c r="C20" s="4">
        <f>I16^2/F16</f>
        <v>0.125</v>
      </c>
      <c r="D20" s="4">
        <f>-(H16*I16)/F16</f>
        <v>0</v>
      </c>
      <c r="E20" s="4">
        <f>-(I16^2)/F16</f>
        <v>-0.125</v>
      </c>
      <c r="F20" s="1">
        <v>2</v>
      </c>
    </row>
    <row r="21" spans="1:9" x14ac:dyDescent="0.25">
      <c r="B21" s="4">
        <f>-(H16^2)/F16</f>
        <v>0</v>
      </c>
      <c r="C21" s="4">
        <f>-(H16*I16)/F16</f>
        <v>0</v>
      </c>
      <c r="D21" s="4">
        <f>H16^2/F16</f>
        <v>0</v>
      </c>
      <c r="E21" s="4">
        <f>H16*I16/F16</f>
        <v>0</v>
      </c>
      <c r="F21" s="1">
        <v>5</v>
      </c>
    </row>
    <row r="22" spans="1:9" x14ac:dyDescent="0.25">
      <c r="B22" s="4">
        <f>-(H16*I16)/F16</f>
        <v>0</v>
      </c>
      <c r="C22" s="4">
        <f>-(I16^2)/F16</f>
        <v>-0.125</v>
      </c>
      <c r="D22" s="4">
        <f>H16*I16/F16</f>
        <v>0</v>
      </c>
      <c r="E22" s="4">
        <f>(I16^2)/F16</f>
        <v>0.125</v>
      </c>
      <c r="F22" s="1">
        <v>6</v>
      </c>
    </row>
    <row r="24" spans="1:9" x14ac:dyDescent="0.25">
      <c r="B24" t="s">
        <v>11</v>
      </c>
    </row>
    <row r="25" spans="1:9" ht="15.75" thickBot="1" x14ac:dyDescent="0.3">
      <c r="B25" s="1" t="s">
        <v>4</v>
      </c>
      <c r="C25" s="1" t="s">
        <v>5</v>
      </c>
      <c r="D25" s="1" t="s">
        <v>6</v>
      </c>
      <c r="E25" s="1" t="s">
        <v>7</v>
      </c>
      <c r="F25" s="1" t="s">
        <v>1</v>
      </c>
      <c r="H25" s="1" t="s">
        <v>2</v>
      </c>
      <c r="I25" s="1" t="s">
        <v>3</v>
      </c>
    </row>
    <row r="26" spans="1:9" ht="15.75" thickBot="1" x14ac:dyDescent="0.3">
      <c r="B26" s="1">
        <v>0</v>
      </c>
      <c r="C26" s="1">
        <v>0</v>
      </c>
      <c r="D26" s="1">
        <v>6</v>
      </c>
      <c r="E26" s="1">
        <v>8</v>
      </c>
      <c r="F26" s="2">
        <f>SQRT((D26-B26)^2+(E26-C26)^2)</f>
        <v>10</v>
      </c>
      <c r="H26" s="5">
        <f>(D26-B26)/F26</f>
        <v>0.6</v>
      </c>
      <c r="I26" s="6">
        <f>(E26-C26)/F26</f>
        <v>0.8</v>
      </c>
    </row>
    <row r="28" spans="1:9" x14ac:dyDescent="0.25">
      <c r="B28" s="1">
        <v>1</v>
      </c>
      <c r="C28" s="1">
        <v>2</v>
      </c>
      <c r="D28" s="1">
        <v>7</v>
      </c>
      <c r="E28" s="1">
        <v>8</v>
      </c>
    </row>
    <row r="29" spans="1:9" x14ac:dyDescent="0.25">
      <c r="B29" s="4">
        <f>H26^2/F26</f>
        <v>3.5999999999999997E-2</v>
      </c>
      <c r="C29" s="4">
        <f>H26*I26/F26</f>
        <v>4.8000000000000001E-2</v>
      </c>
      <c r="D29" s="4">
        <f>-(H26^2)/F26</f>
        <v>-3.5999999999999997E-2</v>
      </c>
      <c r="E29" s="4">
        <f>-(H26*I26)/F26</f>
        <v>-4.8000000000000001E-2</v>
      </c>
      <c r="F29" s="1">
        <v>1</v>
      </c>
    </row>
    <row r="30" spans="1:9" x14ac:dyDescent="0.25">
      <c r="A30" s="3" t="s">
        <v>8</v>
      </c>
      <c r="B30" s="4">
        <f>H26*I26/F26</f>
        <v>4.8000000000000001E-2</v>
      </c>
      <c r="C30" s="4">
        <f>I26^2/F26</f>
        <v>6.4000000000000015E-2</v>
      </c>
      <c r="D30" s="4">
        <f>-(H26*I26)/F26</f>
        <v>-4.8000000000000001E-2</v>
      </c>
      <c r="E30" s="4">
        <f>-(I26^2)/F26</f>
        <v>-6.4000000000000015E-2</v>
      </c>
      <c r="F30" s="1">
        <v>2</v>
      </c>
    </row>
    <row r="31" spans="1:9" x14ac:dyDescent="0.25">
      <c r="B31" s="4">
        <f>-(H26^2)/F26</f>
        <v>-3.5999999999999997E-2</v>
      </c>
      <c r="C31" s="4">
        <f>-(H26*I26)/F26</f>
        <v>-4.8000000000000001E-2</v>
      </c>
      <c r="D31" s="4">
        <f>H26^2/F26</f>
        <v>3.5999999999999997E-2</v>
      </c>
      <c r="E31" s="4">
        <f>H26*I26/F26</f>
        <v>4.8000000000000001E-2</v>
      </c>
      <c r="F31" s="1">
        <v>7</v>
      </c>
    </row>
    <row r="32" spans="1:9" x14ac:dyDescent="0.25">
      <c r="B32" s="4">
        <f>-(H26*I26)/F26</f>
        <v>-4.8000000000000001E-2</v>
      </c>
      <c r="C32" s="4">
        <f>-(I26^2)/F26</f>
        <v>-6.4000000000000015E-2</v>
      </c>
      <c r="D32" s="4">
        <f>H26*I26/F26</f>
        <v>4.8000000000000001E-2</v>
      </c>
      <c r="E32" s="4">
        <f>(I26^2)/F26</f>
        <v>6.4000000000000015E-2</v>
      </c>
      <c r="F32" s="1">
        <v>8</v>
      </c>
    </row>
    <row r="33" spans="1:10" x14ac:dyDescent="0.25">
      <c r="F33"/>
      <c r="H33"/>
      <c r="I33"/>
    </row>
    <row r="34" spans="1:10" x14ac:dyDescent="0.25">
      <c r="F34"/>
      <c r="H34"/>
      <c r="I34"/>
    </row>
    <row r="35" spans="1:10" x14ac:dyDescent="0.25">
      <c r="F35"/>
      <c r="H35"/>
      <c r="I35"/>
    </row>
    <row r="36" spans="1:10" x14ac:dyDescent="0.25">
      <c r="F36"/>
      <c r="H36"/>
      <c r="I36"/>
    </row>
    <row r="37" spans="1:10" ht="15.75" thickBot="1" x14ac:dyDescent="0.3">
      <c r="B37">
        <v>1</v>
      </c>
      <c r="C37">
        <v>2</v>
      </c>
      <c r="D37">
        <v>3</v>
      </c>
      <c r="E37">
        <v>4</v>
      </c>
      <c r="F37">
        <v>5</v>
      </c>
      <c r="G37">
        <v>6</v>
      </c>
      <c r="H37">
        <v>7</v>
      </c>
      <c r="I37">
        <v>8</v>
      </c>
    </row>
    <row r="38" spans="1:10" x14ac:dyDescent="0.25">
      <c r="B38" s="14">
        <v>4.4194173824159209E-2</v>
      </c>
      <c r="C38" s="15">
        <v>-4.4194173824159209E-2</v>
      </c>
      <c r="D38" s="15">
        <v>-4.4194173824159209E-2</v>
      </c>
      <c r="E38" s="15">
        <v>4.4194173824159209E-2</v>
      </c>
      <c r="F38" s="7"/>
      <c r="G38" s="7"/>
      <c r="H38" s="7"/>
      <c r="I38" s="8"/>
      <c r="J38">
        <v>1</v>
      </c>
    </row>
    <row r="39" spans="1:10" x14ac:dyDescent="0.25">
      <c r="B39" s="16">
        <v>-4.4194173824159209E-2</v>
      </c>
      <c r="C39" s="17">
        <v>4.4194173824159209E-2</v>
      </c>
      <c r="D39" s="17">
        <v>4.4194173824159209E-2</v>
      </c>
      <c r="E39" s="17">
        <v>-4.4194173824159209E-2</v>
      </c>
      <c r="F39"/>
      <c r="H39"/>
      <c r="I39" s="10"/>
      <c r="J39">
        <v>2</v>
      </c>
    </row>
    <row r="40" spans="1:10" x14ac:dyDescent="0.25">
      <c r="B40" s="16">
        <v>-4.4194173824159209E-2</v>
      </c>
      <c r="C40" s="17">
        <v>4.4194173824159209E-2</v>
      </c>
      <c r="D40" s="17">
        <v>4.4194173824159209E-2</v>
      </c>
      <c r="E40" s="17">
        <v>-4.4194173824159209E-2</v>
      </c>
      <c r="F40"/>
      <c r="H40"/>
      <c r="I40" s="10"/>
      <c r="J40">
        <v>3</v>
      </c>
    </row>
    <row r="41" spans="1:10" x14ac:dyDescent="0.25">
      <c r="A41" t="s">
        <v>12</v>
      </c>
      <c r="B41" s="16">
        <v>4.4194173824159209E-2</v>
      </c>
      <c r="C41" s="17">
        <v>-4.4194173824159209E-2</v>
      </c>
      <c r="D41" s="17">
        <v>-4.4194173824159209E-2</v>
      </c>
      <c r="E41" s="17">
        <v>4.4194173824159209E-2</v>
      </c>
      <c r="F41"/>
      <c r="H41"/>
      <c r="I41" s="10"/>
      <c r="J41">
        <v>4</v>
      </c>
    </row>
    <row r="42" spans="1:10" x14ac:dyDescent="0.25">
      <c r="B42" s="9"/>
      <c r="F42"/>
      <c r="H42"/>
      <c r="I42" s="10"/>
      <c r="J42">
        <v>5</v>
      </c>
    </row>
    <row r="43" spans="1:10" x14ac:dyDescent="0.25">
      <c r="B43" s="9"/>
      <c r="F43"/>
      <c r="H43"/>
      <c r="I43" s="10"/>
      <c r="J43">
        <v>6</v>
      </c>
    </row>
    <row r="44" spans="1:10" x14ac:dyDescent="0.25">
      <c r="B44" s="9"/>
      <c r="F44"/>
      <c r="H44"/>
      <c r="I44" s="10"/>
      <c r="J44">
        <v>7</v>
      </c>
    </row>
    <row r="45" spans="1:10" ht="15.75" thickBot="1" x14ac:dyDescent="0.3">
      <c r="B45" s="11"/>
      <c r="C45" s="12"/>
      <c r="D45" s="12"/>
      <c r="E45" s="12"/>
      <c r="F45" s="12"/>
      <c r="G45" s="12"/>
      <c r="H45" s="12"/>
      <c r="I45" s="13"/>
      <c r="J45">
        <v>8</v>
      </c>
    </row>
    <row r="46" spans="1:10" x14ac:dyDescent="0.25">
      <c r="F46"/>
      <c r="H46"/>
      <c r="I46"/>
    </row>
    <row r="47" spans="1:10" ht="15.75" thickBot="1" x14ac:dyDescent="0.3">
      <c r="B47">
        <v>1</v>
      </c>
      <c r="C47">
        <v>2</v>
      </c>
      <c r="D47">
        <v>3</v>
      </c>
      <c r="E47">
        <v>4</v>
      </c>
      <c r="F47">
        <v>5</v>
      </c>
      <c r="G47">
        <v>6</v>
      </c>
      <c r="H47">
        <v>7</v>
      </c>
      <c r="I47">
        <v>8</v>
      </c>
    </row>
    <row r="48" spans="1:10" x14ac:dyDescent="0.25">
      <c r="B48" s="14">
        <v>0</v>
      </c>
      <c r="C48" s="15">
        <v>0</v>
      </c>
      <c r="D48" s="7"/>
      <c r="E48" s="7"/>
      <c r="F48" s="15">
        <v>0</v>
      </c>
      <c r="G48" s="15">
        <v>0</v>
      </c>
      <c r="H48" s="7"/>
      <c r="I48" s="8"/>
      <c r="J48">
        <v>1</v>
      </c>
    </row>
    <row r="49" spans="1:10" x14ac:dyDescent="0.25">
      <c r="B49" s="16">
        <v>0</v>
      </c>
      <c r="C49" s="17">
        <v>0.125</v>
      </c>
      <c r="F49" s="17">
        <v>0</v>
      </c>
      <c r="G49" s="17">
        <v>-0.125</v>
      </c>
      <c r="H49"/>
      <c r="I49" s="10"/>
      <c r="J49">
        <v>2</v>
      </c>
    </row>
    <row r="50" spans="1:10" x14ac:dyDescent="0.25">
      <c r="B50" s="9"/>
      <c r="H50"/>
      <c r="I50" s="10"/>
      <c r="J50">
        <v>3</v>
      </c>
    </row>
    <row r="51" spans="1:10" x14ac:dyDescent="0.25">
      <c r="A51" t="s">
        <v>13</v>
      </c>
      <c r="B51" s="9"/>
      <c r="H51"/>
      <c r="I51" s="10"/>
      <c r="J51">
        <v>4</v>
      </c>
    </row>
    <row r="52" spans="1:10" x14ac:dyDescent="0.25">
      <c r="B52" s="16">
        <v>0</v>
      </c>
      <c r="C52" s="17">
        <v>0</v>
      </c>
      <c r="F52" s="17">
        <v>0</v>
      </c>
      <c r="G52" s="17">
        <v>0</v>
      </c>
      <c r="H52"/>
      <c r="I52" s="10"/>
      <c r="J52">
        <v>5</v>
      </c>
    </row>
    <row r="53" spans="1:10" x14ac:dyDescent="0.25">
      <c r="B53" s="16">
        <v>0</v>
      </c>
      <c r="C53" s="17">
        <v>-0.125</v>
      </c>
      <c r="F53" s="17">
        <v>0</v>
      </c>
      <c r="G53" s="17">
        <v>0.125</v>
      </c>
      <c r="H53"/>
      <c r="I53" s="10"/>
      <c r="J53">
        <v>6</v>
      </c>
    </row>
    <row r="54" spans="1:10" x14ac:dyDescent="0.25">
      <c r="B54" s="9"/>
      <c r="F54"/>
      <c r="H54"/>
      <c r="I54" s="10"/>
      <c r="J54">
        <v>7</v>
      </c>
    </row>
    <row r="55" spans="1:10" ht="15.75" thickBot="1" x14ac:dyDescent="0.3">
      <c r="B55" s="11"/>
      <c r="C55" s="12"/>
      <c r="D55" s="12"/>
      <c r="E55" s="12"/>
      <c r="F55" s="12"/>
      <c r="G55" s="12"/>
      <c r="H55" s="12"/>
      <c r="I55" s="13"/>
      <c r="J55">
        <v>8</v>
      </c>
    </row>
    <row r="56" spans="1:10" x14ac:dyDescent="0.25">
      <c r="F56"/>
      <c r="H56"/>
      <c r="I56"/>
    </row>
    <row r="57" spans="1:10" ht="15.75" thickBot="1" x14ac:dyDescent="0.3">
      <c r="B57">
        <v>1</v>
      </c>
      <c r="C57">
        <v>2</v>
      </c>
      <c r="D57">
        <v>3</v>
      </c>
      <c r="E57">
        <v>4</v>
      </c>
      <c r="F57">
        <v>5</v>
      </c>
      <c r="G57">
        <v>6</v>
      </c>
      <c r="H57">
        <v>7</v>
      </c>
      <c r="I57">
        <v>8</v>
      </c>
    </row>
    <row r="58" spans="1:10" x14ac:dyDescent="0.25">
      <c r="B58" s="18">
        <v>3.5999999999999997E-2</v>
      </c>
      <c r="C58" s="19">
        <v>4.8000000000000001E-2</v>
      </c>
      <c r="D58" s="7"/>
      <c r="E58" s="7"/>
      <c r="F58" s="7"/>
      <c r="G58" s="7"/>
      <c r="H58" s="19">
        <v>-3.5999999999999997E-2</v>
      </c>
      <c r="I58" s="20">
        <v>-4.8000000000000001E-2</v>
      </c>
      <c r="J58">
        <v>1</v>
      </c>
    </row>
    <row r="59" spans="1:10" x14ac:dyDescent="0.25">
      <c r="B59" s="21">
        <v>4.8000000000000001E-2</v>
      </c>
      <c r="C59" s="4">
        <v>6.4000000000000015E-2</v>
      </c>
      <c r="F59"/>
      <c r="H59" s="4">
        <v>-4.8000000000000001E-2</v>
      </c>
      <c r="I59" s="22">
        <v>-6.4000000000000015E-2</v>
      </c>
      <c r="J59">
        <v>2</v>
      </c>
    </row>
    <row r="60" spans="1:10" x14ac:dyDescent="0.25">
      <c r="B60" s="9"/>
      <c r="I60" s="23"/>
      <c r="J60">
        <v>3</v>
      </c>
    </row>
    <row r="61" spans="1:10" x14ac:dyDescent="0.25">
      <c r="A61" t="s">
        <v>14</v>
      </c>
      <c r="B61" s="9"/>
      <c r="I61" s="23"/>
      <c r="J61">
        <v>4</v>
      </c>
    </row>
    <row r="62" spans="1:10" x14ac:dyDescent="0.25">
      <c r="B62" s="9"/>
      <c r="F62"/>
      <c r="H62"/>
      <c r="I62" s="10"/>
      <c r="J62">
        <v>5</v>
      </c>
    </row>
    <row r="63" spans="1:10" x14ac:dyDescent="0.25">
      <c r="B63" s="9"/>
      <c r="F63"/>
      <c r="H63"/>
      <c r="I63" s="10"/>
      <c r="J63">
        <v>6</v>
      </c>
    </row>
    <row r="64" spans="1:10" x14ac:dyDescent="0.25">
      <c r="B64" s="21">
        <v>-3.5999999999999997E-2</v>
      </c>
      <c r="C64" s="4">
        <v>-4.8000000000000001E-2</v>
      </c>
      <c r="F64"/>
      <c r="H64" s="4">
        <v>3.5999999999999997E-2</v>
      </c>
      <c r="I64" s="22">
        <v>4.8000000000000001E-2</v>
      </c>
      <c r="J64">
        <v>7</v>
      </c>
    </row>
    <row r="65" spans="1:10" ht="15.75" thickBot="1" x14ac:dyDescent="0.3">
      <c r="B65" s="24">
        <v>-4.8000000000000001E-2</v>
      </c>
      <c r="C65" s="25">
        <v>-6.4000000000000015E-2</v>
      </c>
      <c r="D65" s="12"/>
      <c r="E65" s="12"/>
      <c r="F65" s="12"/>
      <c r="G65" s="12"/>
      <c r="H65" s="25">
        <v>4.8000000000000001E-2</v>
      </c>
      <c r="I65" s="26">
        <v>6.4000000000000015E-2</v>
      </c>
      <c r="J65">
        <v>8</v>
      </c>
    </row>
    <row r="66" spans="1:10" x14ac:dyDescent="0.25">
      <c r="F66"/>
      <c r="H66"/>
      <c r="I66"/>
    </row>
    <row r="67" spans="1:10" x14ac:dyDescent="0.25">
      <c r="F67"/>
      <c r="H67"/>
      <c r="I67"/>
    </row>
    <row r="68" spans="1:10" ht="15.75" thickBot="1" x14ac:dyDescent="0.3">
      <c r="B68">
        <v>1</v>
      </c>
      <c r="C68">
        <v>2</v>
      </c>
      <c r="D68">
        <v>3</v>
      </c>
      <c r="E68">
        <v>4</v>
      </c>
      <c r="F68">
        <v>5</v>
      </c>
      <c r="G68">
        <v>6</v>
      </c>
      <c r="H68">
        <v>7</v>
      </c>
      <c r="I68">
        <v>8</v>
      </c>
    </row>
    <row r="69" spans="1:10" x14ac:dyDescent="0.25">
      <c r="B69" s="27">
        <f>B38+B48+B58</f>
        <v>8.0194173824159207E-2</v>
      </c>
      <c r="C69" s="29">
        <f t="shared" ref="C69:I69" si="0">C38+C48+C58</f>
        <v>3.8058261758407916E-3</v>
      </c>
      <c r="D69" s="28">
        <f t="shared" si="0"/>
        <v>-4.4194173824159209E-2</v>
      </c>
      <c r="E69" s="28">
        <f t="shared" si="0"/>
        <v>4.4194173824159209E-2</v>
      </c>
      <c r="F69" s="28">
        <f t="shared" si="0"/>
        <v>0</v>
      </c>
      <c r="G69" s="28">
        <f t="shared" si="0"/>
        <v>0</v>
      </c>
      <c r="H69" s="28">
        <f t="shared" si="0"/>
        <v>-3.5999999999999997E-2</v>
      </c>
      <c r="I69" s="29">
        <f t="shared" si="0"/>
        <v>-4.8000000000000001E-2</v>
      </c>
      <c r="J69">
        <v>1</v>
      </c>
    </row>
    <row r="70" spans="1:10" ht="15.75" thickBot="1" x14ac:dyDescent="0.3">
      <c r="B70" s="33">
        <f t="shared" ref="B70:I70" si="1">B39+B49+B59</f>
        <v>3.8058261758407916E-3</v>
      </c>
      <c r="C70" s="35">
        <f t="shared" si="1"/>
        <v>0.23319417382415925</v>
      </c>
      <c r="D70" s="31">
        <f t="shared" si="1"/>
        <v>4.4194173824159209E-2</v>
      </c>
      <c r="E70" s="31">
        <f t="shared" si="1"/>
        <v>-4.4194173824159209E-2</v>
      </c>
      <c r="F70" s="31">
        <f t="shared" si="1"/>
        <v>0</v>
      </c>
      <c r="G70" s="31">
        <f t="shared" si="1"/>
        <v>-0.125</v>
      </c>
      <c r="H70" s="31">
        <f t="shared" si="1"/>
        <v>-4.8000000000000001E-2</v>
      </c>
      <c r="I70" s="32">
        <f t="shared" si="1"/>
        <v>-6.4000000000000015E-2</v>
      </c>
      <c r="J70">
        <v>2</v>
      </c>
    </row>
    <row r="71" spans="1:10" x14ac:dyDescent="0.25">
      <c r="B71" s="30">
        <f t="shared" ref="B71:I71" si="2">B40+B50+B60</f>
        <v>-4.4194173824159209E-2</v>
      </c>
      <c r="C71" s="31">
        <f t="shared" si="2"/>
        <v>4.4194173824159209E-2</v>
      </c>
      <c r="D71" s="31">
        <f t="shared" si="2"/>
        <v>4.4194173824159209E-2</v>
      </c>
      <c r="E71" s="31">
        <f t="shared" si="2"/>
        <v>-4.4194173824159209E-2</v>
      </c>
      <c r="F71" s="31">
        <f t="shared" si="2"/>
        <v>0</v>
      </c>
      <c r="G71" s="31">
        <f t="shared" si="2"/>
        <v>0</v>
      </c>
      <c r="H71" s="31">
        <f t="shared" si="2"/>
        <v>0</v>
      </c>
      <c r="I71" s="32">
        <f t="shared" si="2"/>
        <v>0</v>
      </c>
      <c r="J71">
        <v>3</v>
      </c>
    </row>
    <row r="72" spans="1:10" x14ac:dyDescent="0.25">
      <c r="A72" t="s">
        <v>15</v>
      </c>
      <c r="B72" s="30">
        <f t="shared" ref="B72:I72" si="3">B41+B51+B61</f>
        <v>4.4194173824159209E-2</v>
      </c>
      <c r="C72" s="31">
        <f t="shared" si="3"/>
        <v>-4.4194173824159209E-2</v>
      </c>
      <c r="D72" s="31">
        <f t="shared" si="3"/>
        <v>-4.4194173824159209E-2</v>
      </c>
      <c r="E72" s="31">
        <f t="shared" si="3"/>
        <v>4.4194173824159209E-2</v>
      </c>
      <c r="F72" s="31">
        <f t="shared" si="3"/>
        <v>0</v>
      </c>
      <c r="G72" s="31">
        <f t="shared" si="3"/>
        <v>0</v>
      </c>
      <c r="H72" s="31">
        <f t="shared" si="3"/>
        <v>0</v>
      </c>
      <c r="I72" s="32">
        <f t="shared" si="3"/>
        <v>0</v>
      </c>
      <c r="J72">
        <v>4</v>
      </c>
    </row>
    <row r="73" spans="1:10" x14ac:dyDescent="0.25">
      <c r="A73" s="3" t="s">
        <v>8</v>
      </c>
      <c r="B73" s="30">
        <f t="shared" ref="B73:I73" si="4">B42+B52+B62</f>
        <v>0</v>
      </c>
      <c r="C73" s="31">
        <f t="shared" si="4"/>
        <v>0</v>
      </c>
      <c r="D73" s="31">
        <f t="shared" si="4"/>
        <v>0</v>
      </c>
      <c r="E73" s="31">
        <f t="shared" si="4"/>
        <v>0</v>
      </c>
      <c r="F73" s="31">
        <f t="shared" si="4"/>
        <v>0</v>
      </c>
      <c r="G73" s="31">
        <f t="shared" si="4"/>
        <v>0</v>
      </c>
      <c r="H73" s="31">
        <f t="shared" si="4"/>
        <v>0</v>
      </c>
      <c r="I73" s="32">
        <f t="shared" si="4"/>
        <v>0</v>
      </c>
      <c r="J73">
        <v>5</v>
      </c>
    </row>
    <row r="74" spans="1:10" x14ac:dyDescent="0.25">
      <c r="B74" s="30">
        <f t="shared" ref="B74:I74" si="5">B43+B53+B63</f>
        <v>0</v>
      </c>
      <c r="C74" s="31">
        <f t="shared" si="5"/>
        <v>-0.125</v>
      </c>
      <c r="D74" s="31">
        <f t="shared" si="5"/>
        <v>0</v>
      </c>
      <c r="E74" s="31">
        <f t="shared" si="5"/>
        <v>0</v>
      </c>
      <c r="F74" s="31">
        <f t="shared" si="5"/>
        <v>0</v>
      </c>
      <c r="G74" s="31">
        <f t="shared" si="5"/>
        <v>0.125</v>
      </c>
      <c r="H74" s="31">
        <f t="shared" si="5"/>
        <v>0</v>
      </c>
      <c r="I74" s="32">
        <f t="shared" si="5"/>
        <v>0</v>
      </c>
      <c r="J74">
        <v>6</v>
      </c>
    </row>
    <row r="75" spans="1:10" x14ac:dyDescent="0.25">
      <c r="B75" s="30">
        <f t="shared" ref="B75:I75" si="6">B44+B54+B64</f>
        <v>-3.5999999999999997E-2</v>
      </c>
      <c r="C75" s="31">
        <f t="shared" si="6"/>
        <v>-4.8000000000000001E-2</v>
      </c>
      <c r="D75" s="31">
        <f t="shared" si="6"/>
        <v>0</v>
      </c>
      <c r="E75" s="31">
        <f t="shared" si="6"/>
        <v>0</v>
      </c>
      <c r="F75" s="31">
        <f t="shared" si="6"/>
        <v>0</v>
      </c>
      <c r="G75" s="31">
        <f t="shared" si="6"/>
        <v>0</v>
      </c>
      <c r="H75" s="31">
        <f t="shared" si="6"/>
        <v>3.5999999999999997E-2</v>
      </c>
      <c r="I75" s="32">
        <f t="shared" si="6"/>
        <v>4.8000000000000001E-2</v>
      </c>
      <c r="J75">
        <v>7</v>
      </c>
    </row>
    <row r="76" spans="1:10" ht="15.75" thickBot="1" x14ac:dyDescent="0.3">
      <c r="B76" s="33">
        <f t="shared" ref="B76:I76" si="7">B45+B55+B65</f>
        <v>-4.8000000000000001E-2</v>
      </c>
      <c r="C76" s="34">
        <f t="shared" si="7"/>
        <v>-6.4000000000000015E-2</v>
      </c>
      <c r="D76" s="34">
        <f t="shared" si="7"/>
        <v>0</v>
      </c>
      <c r="E76" s="34">
        <f t="shared" si="7"/>
        <v>0</v>
      </c>
      <c r="F76" s="34">
        <f t="shared" si="7"/>
        <v>0</v>
      </c>
      <c r="G76" s="34">
        <f t="shared" si="7"/>
        <v>0</v>
      </c>
      <c r="H76" s="34">
        <f t="shared" si="7"/>
        <v>4.8000000000000001E-2</v>
      </c>
      <c r="I76" s="35">
        <f t="shared" si="7"/>
        <v>6.4000000000000015E-2</v>
      </c>
      <c r="J76">
        <v>8</v>
      </c>
    </row>
    <row r="77" spans="1:10" x14ac:dyDescent="0.25">
      <c r="F77"/>
      <c r="H77"/>
      <c r="I77"/>
    </row>
    <row r="78" spans="1:10" x14ac:dyDescent="0.25">
      <c r="F78"/>
      <c r="H78"/>
      <c r="I78"/>
    </row>
    <row r="79" spans="1:10" x14ac:dyDescent="0.25">
      <c r="F79"/>
      <c r="H79"/>
      <c r="I79"/>
    </row>
    <row r="80" spans="1:10" ht="15.75" thickBot="1" x14ac:dyDescent="0.3">
      <c r="A80" t="s">
        <v>15</v>
      </c>
      <c r="B80">
        <v>1</v>
      </c>
      <c r="C80">
        <v>2</v>
      </c>
      <c r="E80" s="1" t="s">
        <v>16</v>
      </c>
      <c r="F80"/>
      <c r="G80" s="1" t="s">
        <v>17</v>
      </c>
      <c r="H80"/>
      <c r="I80"/>
    </row>
    <row r="81" spans="1:14" x14ac:dyDescent="0.25">
      <c r="B81" s="36">
        <v>8.0194173824159207E-2</v>
      </c>
      <c r="C81" s="37">
        <v>3.8058261758407916E-3</v>
      </c>
      <c r="D81">
        <v>1</v>
      </c>
      <c r="E81" s="1">
        <v>5</v>
      </c>
      <c r="F81"/>
      <c r="G81" s="41" cm="1">
        <f t="array" ref="G81:G82">MMULT(MINVERSE(B81:C82),E81:E82)</f>
        <v>62.804335264703909</v>
      </c>
      <c r="H81"/>
      <c r="I81"/>
    </row>
    <row r="82" spans="1:14" ht="15.75" thickBot="1" x14ac:dyDescent="0.3">
      <c r="A82" s="3" t="s">
        <v>8</v>
      </c>
      <c r="B82" s="38">
        <v>3.8058261758407916E-3</v>
      </c>
      <c r="C82" s="39">
        <v>0.23319417382415925</v>
      </c>
      <c r="D82">
        <v>2</v>
      </c>
      <c r="E82" s="1">
        <v>-2</v>
      </c>
      <c r="F82"/>
      <c r="G82" s="42">
        <v>-9.6015365495153091</v>
      </c>
      <c r="H82" s="40" t="s">
        <v>18</v>
      </c>
      <c r="I82"/>
    </row>
    <row r="83" spans="1:14" x14ac:dyDescent="0.25">
      <c r="F83"/>
      <c r="G83" s="1"/>
      <c r="H83"/>
      <c r="I83"/>
    </row>
    <row r="84" spans="1:14" ht="15.75" thickBot="1" x14ac:dyDescent="0.3"/>
    <row r="85" spans="1:14" ht="15.75" thickBot="1" x14ac:dyDescent="0.3">
      <c r="B85">
        <v>1</v>
      </c>
      <c r="C85">
        <v>2</v>
      </c>
      <c r="D85">
        <v>3</v>
      </c>
      <c r="E85">
        <v>4</v>
      </c>
      <c r="F85">
        <v>5</v>
      </c>
      <c r="G85">
        <v>6</v>
      </c>
      <c r="H85">
        <v>7</v>
      </c>
      <c r="I85">
        <v>8</v>
      </c>
      <c r="L85" s="1" t="s">
        <v>17</v>
      </c>
      <c r="N85" s="49" t="s">
        <v>16</v>
      </c>
    </row>
    <row r="86" spans="1:14" x14ac:dyDescent="0.25">
      <c r="B86" s="27">
        <v>8.0194173824159207E-2</v>
      </c>
      <c r="C86" s="29">
        <v>3.8058261758407916E-3</v>
      </c>
      <c r="D86" s="28">
        <v>-4.4194173824159209E-2</v>
      </c>
      <c r="E86" s="28">
        <v>4.4194173824159209E-2</v>
      </c>
      <c r="F86" s="28">
        <v>0</v>
      </c>
      <c r="G86" s="28">
        <v>0</v>
      </c>
      <c r="H86" s="28">
        <v>-3.5999999999999997E-2</v>
      </c>
      <c r="I86" s="29">
        <v>-4.8000000000000001E-2</v>
      </c>
      <c r="J86">
        <v>1</v>
      </c>
      <c r="L86" s="43">
        <v>62.804335264703909</v>
      </c>
      <c r="N86" s="48" cm="1">
        <f t="array" ref="N86:N93">MMULT(B86:I93,L86:L93)</f>
        <v>5</v>
      </c>
    </row>
    <row r="87" spans="1:14" ht="15.75" thickBot="1" x14ac:dyDescent="0.3">
      <c r="B87" s="33">
        <v>3.8058261758407916E-3</v>
      </c>
      <c r="C87" s="35">
        <v>0.23319417382415925</v>
      </c>
      <c r="D87" s="31">
        <v>4.4194173824159209E-2</v>
      </c>
      <c r="E87" s="31">
        <v>-4.4194173824159209E-2</v>
      </c>
      <c r="F87" s="31">
        <v>0</v>
      </c>
      <c r="G87" s="31">
        <v>-0.125</v>
      </c>
      <c r="H87" s="31">
        <v>-4.8000000000000001E-2</v>
      </c>
      <c r="I87" s="32">
        <v>-6.4000000000000015E-2</v>
      </c>
      <c r="J87">
        <v>2</v>
      </c>
      <c r="L87" s="44">
        <v>-9.6015365495153091</v>
      </c>
      <c r="N87" s="48">
        <v>-2</v>
      </c>
    </row>
    <row r="88" spans="1:14" x14ac:dyDescent="0.25">
      <c r="B88" s="30">
        <v>-4.4194173824159209E-2</v>
      </c>
      <c r="C88" s="31">
        <v>4.4194173824159209E-2</v>
      </c>
      <c r="D88" s="31">
        <v>4.4194173824159209E-2</v>
      </c>
      <c r="E88" s="31">
        <v>-4.4194173824159209E-2</v>
      </c>
      <c r="F88" s="31">
        <v>0</v>
      </c>
      <c r="G88" s="31">
        <v>0</v>
      </c>
      <c r="H88" s="31">
        <v>0</v>
      </c>
      <c r="I88" s="32">
        <v>0</v>
      </c>
      <c r="J88">
        <v>3</v>
      </c>
      <c r="L88" s="47">
        <v>0</v>
      </c>
      <c r="N88" s="48">
        <v>-3.199917684847394</v>
      </c>
    </row>
    <row r="89" spans="1:14" x14ac:dyDescent="0.25">
      <c r="A89" t="s">
        <v>15</v>
      </c>
      <c r="B89" s="30">
        <v>4.4194173824159209E-2</v>
      </c>
      <c r="C89" s="31">
        <v>-4.4194173824159209E-2</v>
      </c>
      <c r="D89" s="31">
        <v>-4.4194173824159209E-2</v>
      </c>
      <c r="E89" s="31">
        <v>4.4194173824159209E-2</v>
      </c>
      <c r="F89" s="31">
        <v>0</v>
      </c>
      <c r="G89" s="31">
        <v>0</v>
      </c>
      <c r="H89" s="31">
        <v>0</v>
      </c>
      <c r="I89" s="32">
        <v>0</v>
      </c>
      <c r="J89">
        <v>4</v>
      </c>
      <c r="L89" s="45">
        <v>0</v>
      </c>
      <c r="N89" s="48">
        <v>3.199917684847394</v>
      </c>
    </row>
    <row r="90" spans="1:14" x14ac:dyDescent="0.25">
      <c r="B90" s="30">
        <v>0</v>
      </c>
      <c r="C90" s="31">
        <v>0</v>
      </c>
      <c r="D90" s="31">
        <v>0</v>
      </c>
      <c r="E90" s="31">
        <v>0</v>
      </c>
      <c r="F90" s="31">
        <v>0</v>
      </c>
      <c r="G90" s="31">
        <v>0</v>
      </c>
      <c r="H90" s="31">
        <v>0</v>
      </c>
      <c r="I90" s="32">
        <v>0</v>
      </c>
      <c r="J90">
        <v>5</v>
      </c>
      <c r="L90" s="45">
        <v>0</v>
      </c>
      <c r="N90" s="48">
        <v>0</v>
      </c>
    </row>
    <row r="91" spans="1:14" x14ac:dyDescent="0.25">
      <c r="B91" s="30">
        <v>0</v>
      </c>
      <c r="C91" s="31">
        <v>-0.125</v>
      </c>
      <c r="D91" s="31">
        <v>0</v>
      </c>
      <c r="E91" s="31">
        <v>0</v>
      </c>
      <c r="F91" s="31">
        <v>0</v>
      </c>
      <c r="G91" s="31">
        <v>0.125</v>
      </c>
      <c r="H91" s="31">
        <v>0</v>
      </c>
      <c r="I91" s="32">
        <v>0</v>
      </c>
      <c r="J91">
        <v>6</v>
      </c>
      <c r="L91" s="45">
        <v>0</v>
      </c>
      <c r="N91" s="48">
        <v>1.2001920686894136</v>
      </c>
    </row>
    <row r="92" spans="1:14" x14ac:dyDescent="0.25">
      <c r="B92" s="30">
        <v>-3.5999999999999997E-2</v>
      </c>
      <c r="C92" s="31">
        <v>-4.8000000000000001E-2</v>
      </c>
      <c r="D92" s="31">
        <v>0</v>
      </c>
      <c r="E92" s="31">
        <v>0</v>
      </c>
      <c r="F92" s="31">
        <v>0</v>
      </c>
      <c r="G92" s="31">
        <v>0</v>
      </c>
      <c r="H92" s="31">
        <v>3.5999999999999997E-2</v>
      </c>
      <c r="I92" s="32">
        <v>4.8000000000000001E-2</v>
      </c>
      <c r="J92">
        <v>7</v>
      </c>
      <c r="L92" s="45">
        <v>0</v>
      </c>
      <c r="N92" s="48">
        <v>-1.800082315152606</v>
      </c>
    </row>
    <row r="93" spans="1:14" ht="15.75" thickBot="1" x14ac:dyDescent="0.3">
      <c r="B93" s="33">
        <v>-4.8000000000000001E-2</v>
      </c>
      <c r="C93" s="34">
        <v>-6.4000000000000015E-2</v>
      </c>
      <c r="D93" s="34">
        <v>0</v>
      </c>
      <c r="E93" s="34">
        <v>0</v>
      </c>
      <c r="F93" s="34">
        <v>0</v>
      </c>
      <c r="G93" s="34">
        <v>0</v>
      </c>
      <c r="H93" s="34">
        <v>4.8000000000000001E-2</v>
      </c>
      <c r="I93" s="35">
        <v>6.4000000000000015E-2</v>
      </c>
      <c r="J93">
        <v>8</v>
      </c>
      <c r="L93" s="46">
        <v>0</v>
      </c>
      <c r="N93" s="48">
        <v>-2.4001097535368081</v>
      </c>
    </row>
  </sheetData>
  <pageMargins left="0.7" right="0.7" top="0.75" bottom="0.75" header="0.3" footer="0.3"/>
  <pageSetup orientation="portrait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Camp</dc:creator>
  <cp:lastModifiedBy>Charles Camp (cvcamp)</cp:lastModifiedBy>
  <dcterms:created xsi:type="dcterms:W3CDTF">2015-06-05T18:17:20Z</dcterms:created>
  <dcterms:modified xsi:type="dcterms:W3CDTF">2023-10-23T18:06:44Z</dcterms:modified>
</cp:coreProperties>
</file>